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<sst xmlns="http://schemas.openxmlformats.org/spreadsheetml/2006/main" count="326" uniqueCount="115">
  <si>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</si>
  <si>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</si>
  <si>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</si>
  <si>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</si>
  <si>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</si>
  <si>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</si>
  <si>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</si>
  <si>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</si>
  <si>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</si>
  <si>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</si>
  <si>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</si>
  <si>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</si>
  <si>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</si>
  <si>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</si>
  <si>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</si>
  <si>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</si>
  <si>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</si>
  <si>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</si>
  <si>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</si>
  <si>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</si>
  <si>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</si>
  <si>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</si>
  <si>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</si>
  <si>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</si>
  <si>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</si>
  <si>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</si>
  <si>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</si>
  <si>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</si>
  <si>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</si>
  <si>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</si>
  <si>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</si>
  <si>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</si>
  <si>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</si>
  <si>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</si>
  <si>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</si>
  <si>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</si>
  <si>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</si>
  <si>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</si>
  <si>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</si>
  <si>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</si>
  <si>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</si>
  <si>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</si>
  <si>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</si>
  <si>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</si>
  <si>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</si>
  <si>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</si>
  <si>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</si>
  <si>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</si>
  <si>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</si>
  <si>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</si>
  <si>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</si>
  <si>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</si>
  <si>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</si>
  <si>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</si>
  <si>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</si>
  <si>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</si>
  <si>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</si>
  <si>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</si>
  <si>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</si>
  <si>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</si>
  <si>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</si>
  <si>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</si>
  <si>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</si>
  <si>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</si>
  <si>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</si>
  <si>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</si>
  <si>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</si>
  <si>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</si>
  <si>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</si>
  <si>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</si>
  <si>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</si>
  <si>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</si>
  <si>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</si>
  <si>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</si>
  <si>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</si>
  <si>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</si>
  <si>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</si>
  <si>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</si>
  <si>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</si>
  <si>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</si>
  <si>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</si>
  <si>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</si>
  <si>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</si>
  <si>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</si>
  <si>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</si>
  <si>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</si>
  <si>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</si>
  <si>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</si>
  <si>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</si>
  <si>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</si>
  <si>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</si>
  <si>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</si>
  <si>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</si>
  <si>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</si>
  <si>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</si>
  <si>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</si>
  <si>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</si>
  <si>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</si>
  <si>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</si>
  <si>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</si>
  <si>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</si>
  <si>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</si>
  <si>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</si>
  <si>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</si>
  <si>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</si>
  <si>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</si>
  <si>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</si>
  <si>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</si>
  <si>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</si>
  <si>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</si>
  <si>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</si>
  <si>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r>
      <t>Надходження податків до бюджету розвитку станом на 14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</si>
  <si>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14.08.2018</t>
    </r>
    <r>
      <rPr>
        <sz val="10"/>
        <rFont val="Times New Roman"/>
        <family val="1"/>
      </rPr>
      <t xml:space="preserve"> (тис.грн.)</t>
    </r>
  </si>
  <si>
    <t>станом на 14.08.2018</t>
  </si>
  <si>
    <r>
      <t xml:space="preserve">станом на 14.08.2018р.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</si>
</sst>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1.4"/>
      <color indexed="8"/>
      <name val="Times New Roman"/>
      <family val="1"/>
    </font>
    <font>
      <sz val="2.7"/>
      <color indexed="8"/>
      <name val="Times New Roman"/>
      <family val="1"/>
    </font>
    <font>
      <sz val="4.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 val="autoZero"/>
        <c:auto val="0"/>
        <c:lblOffset val="100"/>
        <c:tickLblSkip val="1"/>
        <c:noMultiLvlLbl val="0"/>
      </c:catAx>
      <c:valAx>
        <c:axId val="566491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1176710"/>
        <c:axId val="33481527"/>
      </c:bar3D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76710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autoZero"/>
        <c:auto val="0"/>
        <c:lblOffset val="100"/>
        <c:tickLblSkip val="1"/>
        <c:noMultiLvlLbl val="0"/>
      </c:catAx>
      <c:valAx>
        <c:axId val="2517962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83553"/>
        <c:crosses val="autoZero"/>
        <c:auto val="0"/>
        <c:lblOffset val="100"/>
        <c:tickLblSkip val="1"/>
        <c:noMultiLvlLbl val="0"/>
      </c:catAx>
      <c:valAx>
        <c:axId val="262835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900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 val="autoZero"/>
        <c:auto val="0"/>
        <c:lblOffset val="100"/>
        <c:tickLblSkip val="1"/>
        <c:noMultiLvlLbl val="0"/>
      </c:catAx>
      <c:valAx>
        <c:axId val="4859301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4683988"/>
        <c:axId val="43720437"/>
      </c:lineChart>
      <c:catAx>
        <c:axId val="346839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20437"/>
        <c:crosses val="autoZero"/>
        <c:auto val="0"/>
        <c:lblOffset val="100"/>
        <c:tickLblSkip val="1"/>
        <c:noMultiLvlLbl val="0"/>
      </c:catAx>
      <c:valAx>
        <c:axId val="4372043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839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94479"/>
        <c:crosses val="autoZero"/>
        <c:auto val="0"/>
        <c:lblOffset val="100"/>
        <c:tickLblSkip val="1"/>
        <c:noMultiLvlLbl val="0"/>
      </c:catAx>
      <c:valAx>
        <c:axId val="5169447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9396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03241"/>
        <c:crosses val="autoZero"/>
        <c:auto val="0"/>
        <c:lblOffset val="100"/>
        <c:tickLblSkip val="1"/>
        <c:noMultiLvlLbl val="0"/>
      </c:catAx>
      <c:valAx>
        <c:axId val="265032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971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87747"/>
        <c:crosses val="autoZero"/>
        <c:auto val="0"/>
        <c:lblOffset val="100"/>
        <c:tickLblSkip val="1"/>
        <c:noMultiLvlLbl val="0"/>
      </c:catAx>
      <c:valAx>
        <c:axId val="663877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025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0618812"/>
        <c:axId val="8698397"/>
      </c:bar3D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98397"/>
        <c:crosses val="autoZero"/>
        <c:auto val="1"/>
        <c:lblOffset val="100"/>
        <c:tickLblSkip val="1"/>
        <c:noMultiLvlLbl val="0"/>
      </c:catAx>
      <c:valAx>
        <c:axId val="8698397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1881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989275,5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-95610,9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--64572,1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2052.44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578793.9</v>
          </cell>
        </row>
        <row r="19">
          <cell r="F19">
            <v>96806</v>
          </cell>
          <cell r="G19">
            <v>64570.5</v>
          </cell>
        </row>
        <row r="25">
          <cell r="F25">
            <v>19682.5</v>
          </cell>
          <cell r="G25">
            <v>23113.2</v>
          </cell>
        </row>
        <row r="35">
          <cell r="F35">
            <v>123252.65</v>
          </cell>
          <cell r="G35">
            <v>118091.5</v>
          </cell>
        </row>
        <row r="47">
          <cell r="F47">
            <v>178964.36</v>
          </cell>
          <cell r="G47">
            <v>166168.6</v>
          </cell>
        </row>
        <row r="55">
          <cell r="F55">
            <v>5000.08</v>
          </cell>
          <cell r="G55">
            <v>6989.5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989275.5199999999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1986.7</v>
          </cell>
        </row>
        <row r="91">
          <cell r="F91">
            <v>16000</v>
          </cell>
          <cell r="G91">
            <v>4568.23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9">
      <selection activeCell="W44" sqref="W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109</v>
      </c>
      <c r="S1" s="153"/>
      <c r="T1" s="153"/>
      <c r="U1" s="153"/>
      <c r="V1" s="153"/>
      <c r="W1" s="153"/>
      <c r="X1" s="154"/>
    </row>
    <row r="2" spans="1:24" ht="15" thickBot="1">
      <c r="A2" s="155" t="s">
        <v>113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114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5558.299999999999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5558.3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5558.3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5558.3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5558.3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5558.3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5558.3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5558.3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5558.3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10500</v>
      </c>
      <c r="P13" s="3">
        <f t="shared" si="2"/>
        <v>0</v>
      </c>
      <c r="Q13" s="2">
        <v>5558.3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5558.3</v>
      </c>
      <c r="R14" s="69"/>
      <c r="S14" s="65"/>
      <c r="T14" s="74"/>
      <c r="U14" s="126"/>
      <c r="V14" s="127"/>
      <c r="W14" s="122"/>
      <c r="X14" s="68">
        <f t="shared" si="3"/>
        <v>0</v>
      </c>
    </row>
    <row r="15" spans="1:24" ht="12.75">
      <c r="A15" s="10">
        <v>43328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5558.3</v>
      </c>
      <c r="R15" s="69"/>
      <c r="S15" s="65"/>
      <c r="T15" s="74"/>
      <c r="U15" s="126"/>
      <c r="V15" s="127"/>
      <c r="W15" s="122"/>
      <c r="X15" s="68">
        <f t="shared" si="3"/>
        <v>0</v>
      </c>
    </row>
    <row r="16" spans="1:24" ht="12.75">
      <c r="A16" s="10">
        <v>43329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5558.3</v>
      </c>
      <c r="R16" s="69"/>
      <c r="S16" s="65"/>
      <c r="T16" s="74"/>
      <c r="U16" s="126"/>
      <c r="V16" s="127"/>
      <c r="W16" s="122"/>
      <c r="X16" s="68">
        <f t="shared" si="3"/>
        <v>0</v>
      </c>
    </row>
    <row r="17" spans="1:24" ht="12.75">
      <c r="A17" s="10">
        <v>43332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5558.3</v>
      </c>
      <c r="R17" s="69"/>
      <c r="S17" s="65"/>
      <c r="T17" s="74"/>
      <c r="U17" s="126"/>
      <c r="V17" s="127"/>
      <c r="W17" s="122"/>
      <c r="X17" s="68">
        <f t="shared" si="3"/>
        <v>0</v>
      </c>
    </row>
    <row r="18" spans="1:24" ht="12.75">
      <c r="A18" s="10">
        <v>43333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5558.3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43334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5558.3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43335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5558.3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43339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5558.3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5558.3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5558.3</v>
      </c>
      <c r="R23" s="102"/>
      <c r="S23" s="103"/>
      <c r="T23" s="104"/>
      <c r="U23" s="126"/>
      <c r="V23" s="127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5558.3</v>
      </c>
      <c r="R24" s="102"/>
      <c r="S24" s="103"/>
      <c r="T24" s="104"/>
      <c r="U24" s="126"/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5558.3</v>
      </c>
      <c r="R25" s="98"/>
      <c r="S25" s="99"/>
      <c r="T25" s="100"/>
      <c r="U25" s="141"/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30807.600000000002</v>
      </c>
      <c r="C26" s="85">
        <f t="shared" si="4"/>
        <v>273.2</v>
      </c>
      <c r="D26" s="107">
        <f t="shared" si="4"/>
        <v>273.2</v>
      </c>
      <c r="E26" s="107">
        <f t="shared" si="4"/>
        <v>0</v>
      </c>
      <c r="F26" s="85">
        <f t="shared" si="4"/>
        <v>521.5</v>
      </c>
      <c r="G26" s="85">
        <f t="shared" si="4"/>
        <v>1642.5999999999997</v>
      </c>
      <c r="H26" s="85">
        <f t="shared" si="4"/>
        <v>13475.500000000002</v>
      </c>
      <c r="I26" s="85">
        <f t="shared" si="4"/>
        <v>1313.1</v>
      </c>
      <c r="J26" s="85">
        <f t="shared" si="4"/>
        <v>206.79999999999998</v>
      </c>
      <c r="K26" s="85">
        <f t="shared" si="4"/>
        <v>619</v>
      </c>
      <c r="L26" s="85">
        <f t="shared" si="4"/>
        <v>998.4</v>
      </c>
      <c r="M26" s="84">
        <f t="shared" si="4"/>
        <v>166.99999999999972</v>
      </c>
      <c r="N26" s="84">
        <f t="shared" si="4"/>
        <v>50024.69999999999</v>
      </c>
      <c r="O26" s="84">
        <f t="shared" si="4"/>
        <v>132000</v>
      </c>
      <c r="P26" s="86">
        <f>N26/O26</f>
        <v>0.3789749999999999</v>
      </c>
      <c r="Q26" s="2"/>
      <c r="R26" s="75">
        <f>SUM(R4:R25)</f>
        <v>194.9</v>
      </c>
      <c r="S26" s="75">
        <f>SUM(S4:S25)</f>
        <v>0</v>
      </c>
      <c r="T26" s="75">
        <f>SUM(T4:T25)</f>
        <v>2.3000000000000003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198.20000000000002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43326</v>
      </c>
      <c r="S31" s="146">
        <f>'[2]залишки'!$G$6/1000</f>
        <v>2.0524400000000003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43326</v>
      </c>
      <c r="S41" s="135">
        <f>'[2]залишки'!$K$6/1000</f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7">
      <selection activeCell="P37" sqref="P3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104</v>
      </c>
      <c r="K27" s="186"/>
      <c r="L27" s="182" t="s">
        <v>36</v>
      </c>
      <c r="M27" s="183"/>
      <c r="N27" s="184"/>
      <c r="O27" s="178" t="s">
        <v>112</v>
      </c>
      <c r="P27" s="179"/>
    </row>
    <row r="28" spans="1:16" ht="30.75" customHeight="1">
      <c r="A28" s="169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1986.7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4568.23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8164.209999999999</v>
      </c>
      <c r="N29" s="47">
        <f>M29-L29</f>
        <v>-17366.82</v>
      </c>
      <c r="O29" s="180">
        <f>серпень!S31</f>
        <v>2.0524400000000003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578793.9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118091.5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166168.6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23113.2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64570.5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6989.5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26869.319999999876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989275.5199999999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1986.7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4568.23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2018-08-14T06:58:54Z</dcterms:modified>
  <cp:category/>
  <cp:version/>
  <cp:contentType/>
  <cp:contentStatus/>
</cp:coreProperties>
</file>